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A PU\Desktop\2020_priloha_13b\"/>
    </mc:Choice>
  </mc:AlternateContent>
  <xr:revisionPtr revIDLastSave="0" documentId="8_{0A56EDE8-4E16-4642-BE98-DB2C1988E7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itéria" sheetId="3" r:id="rId1"/>
    <sheet name="Výkaz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3" l="1"/>
  <c r="B2" i="4" l="1"/>
  <c r="B14" i="3"/>
  <c r="A22" i="3" l="1"/>
  <c r="C18" i="3"/>
  <c r="C19" i="3"/>
  <c r="B19" i="3"/>
  <c r="B18" i="3"/>
  <c r="A14" i="3"/>
  <c r="C188" i="4" l="1"/>
  <c r="C192" i="4"/>
  <c r="C196" i="4"/>
  <c r="C206" i="4"/>
  <c r="C202" i="4" s="1"/>
  <c r="C214" i="4" l="1"/>
  <c r="C186" i="4"/>
  <c r="C185" i="4"/>
  <c r="C178" i="4"/>
  <c r="C172" i="4"/>
  <c r="C167" i="4" s="1"/>
  <c r="C221" i="4" s="1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38" i="4" l="1"/>
  <c r="C7" i="4"/>
  <c r="C212" i="4"/>
  <c r="C108" i="4"/>
  <c r="C184" i="4"/>
  <c r="C6" i="4" l="1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<sst xmlns="http://schemas.openxmlformats.org/spreadsheetml/2006/main" count="437" uniqueCount="364">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</sst>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 xr:uid="{00000000-0005-0000-0000-000001000000}"/>
    <cellStyle name="normální_List1" xfId="1" xr:uid="{00000000-0005-0000-0000-000002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7" width="10.7109375" style="1" customWidth="1"/>
    <col min="8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5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2"/>
      <c r="C6" s="63"/>
      <c r="D6" s="63"/>
      <c r="E6" s="64"/>
    </row>
    <row r="7" spans="1:11" ht="15" customHeight="1" x14ac:dyDescent="0.2">
      <c r="A7" s="14" t="s">
        <v>109</v>
      </c>
      <c r="B7" s="65"/>
      <c r="C7" s="66"/>
      <c r="D7" s="66"/>
      <c r="E7" s="67"/>
    </row>
    <row r="8" spans="1:11" ht="33" customHeight="1" x14ac:dyDescent="0.2">
      <c r="A8" s="14" t="s">
        <v>110</v>
      </c>
      <c r="B8" s="68"/>
      <c r="C8" s="69"/>
      <c r="D8" s="69"/>
      <c r="E8" s="70"/>
    </row>
    <row r="9" spans="1:11" ht="15" customHeight="1" x14ac:dyDescent="0.2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">
      <c r="A10" s="14" t="s">
        <v>112</v>
      </c>
      <c r="B10" s="61" t="s">
        <v>363</v>
      </c>
      <c r="C10" s="61"/>
      <c r="D10" s="61"/>
      <c r="E10" s="61"/>
      <c r="K10" s="56">
        <f ca="1">TODAY()</f>
        <v>43928</v>
      </c>
    </row>
    <row r="11" spans="1:11" ht="15" customHeight="1" x14ac:dyDescent="0.2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Zadajte rok na hárku Výkazy</v>
      </c>
      <c r="B14" s="57" t="str">
        <f>IF(Výkazy!C2="","",TRANSPOSE(Výkazy!C2))</f>
        <v/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25">
      <c r="A18" s="17" t="s">
        <v>357</v>
      </c>
      <c r="B18" s="18" t="str">
        <f>IF(B14=2013,I18,IF(OR(B14=2014,B14=2015,B14=2016,B14=2017,B14=2018,B14=2019),L18,""))</f>
        <v/>
      </c>
      <c r="C18" s="19" t="str">
        <f>IF(B14=2013,J18,IF(OR(B14=2014,B14=2015,B14=2016,B14=2017,B14=2018,B14=2019),M18,""))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7" t="s">
        <v>358</v>
      </c>
      <c r="B19" s="20" t="str">
        <f>IF(B14=2013,I19,IF(OR(B14=2014,B14=2015,B14=2016,B14=2017,B14=2018,B14=2019),L19,""))</f>
        <v/>
      </c>
      <c r="C19" s="19" t="str">
        <f>IF(B14=2013,J19,IF(OR(B14=2014,B14=2015,B14=2016,B14=2017,B14=2018,B14=2019),M19,""))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1"/>
  <sheetViews>
    <sheetView zoomScaleNormal="100" workbookViewId="0">
      <selection activeCell="C2" sqref="C2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9.140625" style="12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x14ac:dyDescent="0.25">
      <c r="A2" s="25"/>
      <c r="B2" s="26" t="str">
        <f>IF(C2="","vyberte rok",IF(AND(Kritéria!K10&lt;Kritéria!K11,C2=2018),"preukázanie kritérií za rok 2018 je možné až v roku 2019",""))</f>
        <v>vyberte rok</v>
      </c>
      <c r="C2" s="27"/>
      <c r="E2" s="12">
        <v>2015</v>
      </c>
    </row>
    <row r="3" spans="1:5" x14ac:dyDescent="0.25">
      <c r="A3" s="25"/>
      <c r="B3" s="28"/>
      <c r="C3" s="29"/>
      <c r="E3" s="12">
        <v>2016</v>
      </c>
    </row>
    <row r="4" spans="1:5" x14ac:dyDescent="0.25">
      <c r="A4" s="71" t="s">
        <v>115</v>
      </c>
      <c r="B4" s="71"/>
      <c r="C4" s="71"/>
      <c r="E4" s="12">
        <v>2017</v>
      </c>
    </row>
    <row r="5" spans="1:5" ht="24" x14ac:dyDescent="0.25">
      <c r="A5" s="30" t="s">
        <v>44</v>
      </c>
      <c r="B5" s="31" t="s">
        <v>116</v>
      </c>
      <c r="C5" s="32"/>
      <c r="E5" s="12">
        <v>2018</v>
      </c>
    </row>
    <row r="6" spans="1:5" x14ac:dyDescent="0.25">
      <c r="A6" s="33" t="s">
        <v>46</v>
      </c>
      <c r="B6" s="34" t="s">
        <v>117</v>
      </c>
      <c r="C6" s="35">
        <f>C7+C38+C79</f>
        <v>0</v>
      </c>
      <c r="E6" s="12">
        <v>2019</v>
      </c>
    </row>
    <row r="7" spans="1:5" x14ac:dyDescent="0.25">
      <c r="A7" s="33" t="s">
        <v>47</v>
      </c>
      <c r="B7" s="34" t="s">
        <v>118</v>
      </c>
      <c r="C7" s="35">
        <f>C8+C16+C26</f>
        <v>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</row>
    <row r="9" spans="1:5" x14ac:dyDescent="0.25">
      <c r="A9" s="36" t="s">
        <v>49</v>
      </c>
      <c r="B9" s="37" t="s">
        <v>120</v>
      </c>
      <c r="C9" s="38"/>
    </row>
    <row r="10" spans="1:5" x14ac:dyDescent="0.25">
      <c r="A10" s="36" t="s">
        <v>50</v>
      </c>
      <c r="B10" s="37" t="s">
        <v>121</v>
      </c>
      <c r="C10" s="38"/>
    </row>
    <row r="11" spans="1:5" x14ac:dyDescent="0.25">
      <c r="A11" s="36" t="s">
        <v>51</v>
      </c>
      <c r="B11" s="37" t="s">
        <v>122</v>
      </c>
      <c r="C11" s="38"/>
    </row>
    <row r="12" spans="1: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x14ac:dyDescent="0.25">
      <c r="A17" s="36" t="s">
        <v>57</v>
      </c>
      <c r="B17" s="37" t="s">
        <v>127</v>
      </c>
      <c r="C17" s="38"/>
    </row>
    <row r="18" spans="1:3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" x14ac:dyDescent="0.25">
      <c r="A48" s="36" t="s">
        <v>88</v>
      </c>
      <c r="B48" s="37" t="s">
        <v>155</v>
      </c>
      <c r="C48" s="38"/>
    </row>
    <row r="49" spans="1:3" ht="24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" x14ac:dyDescent="0.25">
      <c r="A60" s="36" t="s">
        <v>100</v>
      </c>
      <c r="B60" s="37" t="s">
        <v>166</v>
      </c>
      <c r="C60" s="38"/>
    </row>
    <row r="61" spans="1:3" ht="24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" x14ac:dyDescent="0.25">
      <c r="A72" s="36" t="s">
        <v>178</v>
      </c>
      <c r="B72" s="37" t="s">
        <v>179</v>
      </c>
      <c r="C72" s="38"/>
    </row>
    <row r="73" spans="1:3" ht="24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" x14ac:dyDescent="0.25">
      <c r="A131" s="36" t="s">
        <v>40</v>
      </c>
      <c r="B131" s="37" t="s">
        <v>257</v>
      </c>
      <c r="C131" s="38"/>
    </row>
    <row r="132" spans="1:3" ht="24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1" t="s">
        <v>45</v>
      </c>
      <c r="B157" s="71"/>
      <c r="C157" s="71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5" customHeight="1" x14ac:dyDescent="0.25">
      <c r="A221" s="51"/>
      <c r="B221" s="53" t="s">
        <v>107</v>
      </c>
      <c r="C221" s="54">
        <f>C167+C202+C214+C217</f>
        <v>0</v>
      </c>
    </row>
  </sheetData>
  <sheetProtection sheet="1" objects="1" scenarios="1"/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 xr:uid="{00000000-0002-0000-0100-000000000000}">
      <formula1>$E$1:$E$6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NasePovazie</dc:creator>
  <cp:lastModifiedBy>RRA PU</cp:lastModifiedBy>
  <cp:lastPrinted>2018-11-23T08:54:44Z</cp:lastPrinted>
  <dcterms:created xsi:type="dcterms:W3CDTF">2015-04-15T18:27:28Z</dcterms:created>
  <dcterms:modified xsi:type="dcterms:W3CDTF">2020-04-07T07:25:16Z</dcterms:modified>
</cp:coreProperties>
</file>